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<sst xmlns="http://schemas.openxmlformats.org/spreadsheetml/2006/main" count="76" uniqueCount="76">
  <si>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ODA Share if less than 100%</t>
  </si>
  <si>
    <t>2011/12</t>
  </si>
  <si>
    <t>2012/13</t>
  </si>
  <si>
    <t>Private Sector</t>
  </si>
  <si>
    <t>Total Private Sector</t>
  </si>
  <si>
    <t>Global Funds</t>
  </si>
  <si>
    <t>Total Global Funds</t>
  </si>
  <si>
    <t>UN  and Commonwealth</t>
  </si>
  <si>
    <t>UN WOMEN</t>
  </si>
  <si>
    <t>Total UN and Commonwealth</t>
  </si>
  <si>
    <t>Humanitarian</t>
  </si>
  <si>
    <t>International Committee of the Red Cross</t>
  </si>
  <si>
    <t>UNIFEM Peacebuilding</t>
  </si>
  <si>
    <t>Total Humanitarium</t>
  </si>
  <si>
    <t xml:space="preserve">Europe </t>
  </si>
  <si>
    <t>European Development Fund</t>
  </si>
  <si>
    <t xml:space="preserve">World Bank Capital </t>
  </si>
  <si>
    <t>Total International Finance Institutions</t>
  </si>
  <si>
    <t>International Financial Institutions</t>
  </si>
  <si>
    <t>Total Europe</t>
  </si>
  <si>
    <t>The United Nations International Strategy for Disaster Reduction (UN ISDR)</t>
  </si>
  <si>
    <t>United National Human Settlement Programme (UN HABITAT)</t>
  </si>
  <si>
    <t>United Nations Industrial Development Organisation (UNIDO)</t>
  </si>
  <si>
    <t>International Organisation for Migration (IOM)</t>
  </si>
  <si>
    <t>Food and Agriculture Organisation (FAO)</t>
  </si>
  <si>
    <t>Joint United Nations Programme on HIV/AIDS (UNAIDS)</t>
  </si>
  <si>
    <t>United Nations Environment Programme (UNEP)</t>
  </si>
  <si>
    <t>UN Expanded Funding Window Fund (EFW)</t>
  </si>
  <si>
    <t xml:space="preserve">United Nations Population Fund (UNFPA) </t>
  </si>
  <si>
    <t xml:space="preserve">UNFPA  Global Programme to Enhance Reproductive Health Commodity Security (GPRHCS) </t>
  </si>
  <si>
    <t xml:space="preserve">Office of the High Commissioner for Human Rights (OHCHR)  </t>
  </si>
  <si>
    <t xml:space="preserve">World Health Organisation (WHO) </t>
  </si>
  <si>
    <t>International Federation of Red Cross and Red Crescent Societies (IFRC)</t>
  </si>
  <si>
    <t>Global Facility for Disaster Reduction and Recovery (GFDRR)</t>
  </si>
  <si>
    <t>Central Emergency Response Fund (CERF)</t>
  </si>
  <si>
    <t>United Nations Office for Coordination of Humanitarian Affairs (OCHA)</t>
  </si>
  <si>
    <t>United Nations Peacebuilding Fund (PBF)</t>
  </si>
  <si>
    <t>Other</t>
  </si>
  <si>
    <t>Climate Investment Funds (CIFs)</t>
  </si>
  <si>
    <t>Global Environment Facility (GEF)</t>
  </si>
  <si>
    <t>United Nations High Commission for Refugees (UNHCR)</t>
  </si>
  <si>
    <t>World Food Programme (WFP)</t>
  </si>
  <si>
    <t xml:space="preserve">United Nations Development Programme (UNDP) </t>
  </si>
  <si>
    <t>International Fund for Agricultural Development (IFAD) CDEL</t>
  </si>
  <si>
    <t>IFFIm for Health Strengthening Systems</t>
  </si>
  <si>
    <t>Global Alliance for Vaccines and Immunisation (GAVI)</t>
  </si>
  <si>
    <t>Global Fund to Fight Aids, TB and Malaria (GFATM )</t>
  </si>
  <si>
    <t>UNITAID</t>
  </si>
  <si>
    <t xml:space="preserve">African Development Bank Capital </t>
  </si>
  <si>
    <t xml:space="preserve">Asian Development Bank Capital </t>
  </si>
  <si>
    <t>UNICEF- Humanitarian Emergency Operations Programmes CDEL</t>
  </si>
  <si>
    <t>Total Other</t>
  </si>
  <si>
    <t>Total</t>
  </si>
  <si>
    <t>EC Attribution</t>
  </si>
  <si>
    <t xml:space="preserve">Health Results Innovation Trust Fund (HRITF) </t>
  </si>
  <si>
    <t xml:space="preserve">Note:  In addition to the above we have a total £114m commitment to the Health Results Innovation Trust Fund (HRITF) up to 2021/22 </t>
  </si>
  <si>
    <t>and we are revising the profiling of this commitment according to their spending needs</t>
  </si>
  <si>
    <t>Private Infrastructure Development Group</t>
  </si>
  <si>
    <t>International Finance Facility for Immunisation (IFFIm)</t>
  </si>
  <si>
    <t>United Nations Educational, Scientific and Cultural organisation (UNESCO)</t>
  </si>
  <si>
    <t>United Nations Children's Fund (UNICEF)</t>
  </si>
  <si>
    <t xml:space="preserve">Pneumococcus Advance Market Commitment </t>
  </si>
  <si>
    <t>Global Programme for Education (previously FTI)</t>
  </si>
  <si>
    <t>Commonwealth Fund for Technical Cooperation</t>
  </si>
  <si>
    <t>Commonwealth Youth Programme</t>
  </si>
  <si>
    <t>Other Commonwealth Programmes</t>
  </si>
  <si>
    <t>UN Secretariat</t>
  </si>
  <si>
    <t>Caribbean Development Bank (CDB) Capital</t>
  </si>
  <si>
    <t>Inter-American Development Bank (IADB) Capital</t>
  </si>
  <si>
    <t>International Development Association (IDA Replenishment)</t>
  </si>
  <si>
    <t>African Development Fund (AfDF) Replenishment</t>
  </si>
  <si>
    <t>Asian Bank Development Fund Replenishment</t>
  </si>
  <si>
    <t>Caribbean Development Bank (CDB) Replenishment</t>
  </si>
  <si>
    <t>Indicative Allocations to Multilateral Organisations from Department for International Development</t>
  </si>
  <si>
    <t>IDA Debt Reduction Facility</t>
  </si>
  <si>
    <t>Inter-American Development Bank (IADB) Multilateral Investment Fund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</si>
</sst>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  <numFmt numFmtId="167" formatCode="_-* #,##0.0_-;\-* #,##0.0_-;_-* &quot;-&quot;?_-;_-@_-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6" fontId="2" fillId="33" borderId="13" xfId="42" applyNumberFormat="1" applyFont="1" applyFill="1" applyBorder="1" applyAlignment="1">
      <alignment/>
    </xf>
    <xf numFmtId="166" fontId="2" fillId="33" borderId="14" xfId="42" applyNumberFormat="1" applyFont="1" applyFill="1" applyBorder="1" applyAlignment="1">
      <alignment wrapText="1"/>
    </xf>
    <xf numFmtId="166" fontId="0" fillId="0" borderId="15" xfId="42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166" fontId="2" fillId="0" borderId="15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4" xfId="42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9" fontId="0" fillId="0" borderId="0" xfId="42" applyNumberFormat="1" applyFont="1" applyAlignment="1">
      <alignment/>
    </xf>
    <xf numFmtId="9" fontId="2" fillId="33" borderId="13" xfId="42" applyNumberFormat="1" applyFont="1" applyFill="1" applyBorder="1" applyAlignment="1">
      <alignment wrapText="1"/>
    </xf>
    <xf numFmtId="9" fontId="2" fillId="33" borderId="14" xfId="42" applyNumberFormat="1" applyFont="1" applyFill="1" applyBorder="1" applyAlignment="1">
      <alignment wrapText="1"/>
    </xf>
    <xf numFmtId="9" fontId="0" fillId="0" borderId="13" xfId="42" applyNumberFormat="1" applyFont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5" xfId="42" applyNumberFormat="1" applyFont="1" applyBorder="1" applyAlignment="1">
      <alignment/>
    </xf>
    <xf numFmtId="9" fontId="2" fillId="0" borderId="14" xfId="42" applyNumberFormat="1" applyFont="1" applyFill="1" applyBorder="1" applyAlignment="1">
      <alignment/>
    </xf>
    <xf numFmtId="9" fontId="2" fillId="0" borderId="14" xfId="42" applyNumberFormat="1" applyFont="1" applyBorder="1" applyAlignment="1">
      <alignment/>
    </xf>
    <xf numFmtId="9" fontId="0" fillId="0" borderId="15" xfId="42" applyNumberFormat="1" applyFont="1" applyFill="1" applyBorder="1" applyAlignment="1">
      <alignment/>
    </xf>
    <xf numFmtId="9" fontId="2" fillId="0" borderId="15" xfId="42" applyNumberFormat="1" applyFont="1" applyBorder="1" applyAlignment="1">
      <alignment/>
    </xf>
    <xf numFmtId="164" fontId="9" fillId="0" borderId="19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3.421875" style="3" customWidth="1"/>
    <col min="2" max="2" width="12.7109375" style="46" customWidth="1"/>
    <col min="3" max="4" width="13.7109375" style="2" customWidth="1"/>
  </cols>
  <sheetData>
    <row r="1" s="57" customFormat="1" ht="15">
      <c r="A1" s="56" t="s">
        <v>73</v>
      </c>
    </row>
    <row r="2" ht="18">
      <c r="A2" s="1"/>
    </row>
    <row r="3" spans="1:4" ht="12.75" customHeight="1">
      <c r="A3" s="15"/>
      <c r="B3" s="47"/>
      <c r="C3" s="17"/>
      <c r="D3" s="17"/>
    </row>
    <row r="4" spans="1:4" ht="38.25">
      <c r="A4" s="16"/>
      <c r="B4" s="48" t="s">
        <v>0</v>
      </c>
      <c r="C4" s="18" t="s">
        <v>1</v>
      </c>
      <c r="D4" s="18" t="s">
        <v>2</v>
      </c>
    </row>
    <row r="5" spans="1:4" ht="12.75">
      <c r="A5" s="28" t="s">
        <v>3</v>
      </c>
      <c r="B5" s="49"/>
      <c r="C5" s="29"/>
      <c r="D5" s="29"/>
    </row>
    <row r="6" spans="1:4" ht="12.75">
      <c r="A6" s="31" t="s">
        <v>57</v>
      </c>
      <c r="B6" s="51"/>
      <c r="C6" s="19">
        <f>30+28+3</f>
        <v>61</v>
      </c>
      <c r="D6" s="19">
        <f>35+29+5</f>
        <v>69</v>
      </c>
    </row>
    <row r="7" spans="1:4" ht="12.75">
      <c r="A7" s="32" t="s">
        <v>4</v>
      </c>
      <c r="B7" s="52"/>
      <c r="C7" s="26">
        <f>SUM(C6:C6)</f>
        <v>61</v>
      </c>
      <c r="D7" s="26">
        <f>SUM(D6:D6)</f>
        <v>69</v>
      </c>
    </row>
    <row r="8" spans="1:4" ht="12.75">
      <c r="A8" s="33"/>
      <c r="B8" s="49"/>
      <c r="C8" s="29"/>
      <c r="D8" s="29"/>
    </row>
    <row r="9" spans="1:4" ht="12.75">
      <c r="A9" s="34" t="s">
        <v>5</v>
      </c>
      <c r="B9" s="51"/>
      <c r="C9" s="19"/>
      <c r="D9" s="19"/>
    </row>
    <row r="10" spans="1:4" ht="12.75">
      <c r="A10" s="4" t="s">
        <v>58</v>
      </c>
      <c r="B10" s="51"/>
      <c r="C10" s="19">
        <v>42.1</v>
      </c>
      <c r="D10" s="19">
        <v>50.4</v>
      </c>
    </row>
    <row r="11" spans="1:4" ht="12.75">
      <c r="A11" s="4" t="s">
        <v>44</v>
      </c>
      <c r="B11" s="51"/>
      <c r="C11" s="19">
        <v>3.2</v>
      </c>
      <c r="D11" s="19">
        <v>4.7</v>
      </c>
    </row>
    <row r="12" spans="1:4" ht="12.75">
      <c r="A12" s="4" t="s">
        <v>45</v>
      </c>
      <c r="B12" s="51"/>
      <c r="C12" s="19">
        <v>53</v>
      </c>
      <c r="D12" s="19">
        <v>129</v>
      </c>
    </row>
    <row r="13" spans="1:4" ht="12.75">
      <c r="A13" s="30" t="s">
        <v>61</v>
      </c>
      <c r="B13" s="51"/>
      <c r="C13" s="19">
        <v>37.5</v>
      </c>
      <c r="D13" s="19">
        <v>14</v>
      </c>
    </row>
    <row r="14" spans="1:4" ht="12.75">
      <c r="A14" s="4" t="s">
        <v>46</v>
      </c>
      <c r="B14" s="51"/>
      <c r="C14" s="19">
        <v>128.1</v>
      </c>
      <c r="D14" s="19">
        <v>128.1</v>
      </c>
    </row>
    <row r="15" spans="1:4" ht="12.75">
      <c r="A15" s="30" t="s">
        <v>62</v>
      </c>
      <c r="B15" s="51"/>
      <c r="C15" s="19">
        <v>120</v>
      </c>
      <c r="D15" s="19">
        <v>50</v>
      </c>
    </row>
    <row r="16" spans="1:4" ht="12.75">
      <c r="A16" s="30" t="s">
        <v>47</v>
      </c>
      <c r="B16" s="51"/>
      <c r="C16" s="19">
        <v>53</v>
      </c>
      <c r="D16" s="19">
        <v>53</v>
      </c>
    </row>
    <row r="17" spans="1:4" ht="12.75">
      <c r="A17" s="35" t="s">
        <v>6</v>
      </c>
      <c r="B17" s="53"/>
      <c r="C17" s="26">
        <f>SUM(C10:C16)</f>
        <v>436.9</v>
      </c>
      <c r="D17" s="26">
        <f>SUM(D10:D16)</f>
        <v>429.2</v>
      </c>
    </row>
    <row r="18" spans="1:4" ht="12.75">
      <c r="A18" s="36"/>
      <c r="B18" s="49"/>
      <c r="C18" s="29"/>
      <c r="D18" s="29"/>
    </row>
    <row r="19" spans="1:4" ht="12.75">
      <c r="A19" s="37" t="s">
        <v>7</v>
      </c>
      <c r="B19" s="51"/>
      <c r="C19" s="19"/>
      <c r="D19" s="19"/>
    </row>
    <row r="20" spans="1:4" ht="12.75">
      <c r="A20" s="4" t="s">
        <v>21</v>
      </c>
      <c r="B20" s="54"/>
      <c r="C20" s="19">
        <v>1</v>
      </c>
      <c r="D20" s="19">
        <v>1</v>
      </c>
    </row>
    <row r="21" spans="1:4" ht="12.75">
      <c r="A21" s="4" t="s">
        <v>42</v>
      </c>
      <c r="B21" s="51"/>
      <c r="C21" s="19">
        <v>62</v>
      </c>
      <c r="D21" s="19">
        <v>62</v>
      </c>
    </row>
    <row r="22" spans="1:4" ht="12.75">
      <c r="A22" s="30" t="s">
        <v>8</v>
      </c>
      <c r="B22" s="51"/>
      <c r="C22" s="19">
        <v>10</v>
      </c>
      <c r="D22" s="19">
        <v>10</v>
      </c>
    </row>
    <row r="23" spans="1:4" ht="12.75">
      <c r="A23" s="5" t="s">
        <v>59</v>
      </c>
      <c r="B23" s="51">
        <v>0.6</v>
      </c>
      <c r="C23" s="19">
        <v>16</v>
      </c>
      <c r="D23" s="19">
        <v>16</v>
      </c>
    </row>
    <row r="24" spans="1:4" ht="12.75">
      <c r="A24" s="5" t="s">
        <v>63</v>
      </c>
      <c r="B24" s="54"/>
      <c r="C24" s="19">
        <v>9</v>
      </c>
      <c r="D24" s="19">
        <v>10</v>
      </c>
    </row>
    <row r="25" spans="1:4" ht="12.75">
      <c r="A25" s="6" t="s">
        <v>64</v>
      </c>
      <c r="B25" s="54"/>
      <c r="C25" s="19">
        <v>1</v>
      </c>
      <c r="D25" s="19">
        <v>1</v>
      </c>
    </row>
    <row r="26" spans="1:4" ht="12.75">
      <c r="A26" s="38" t="s">
        <v>65</v>
      </c>
      <c r="B26" s="50"/>
      <c r="C26" s="22">
        <v>21.39</v>
      </c>
      <c r="D26" s="22">
        <v>23.792</v>
      </c>
    </row>
    <row r="27" spans="1:4" ht="12.75">
      <c r="A27" s="38" t="s">
        <v>66</v>
      </c>
      <c r="B27" s="50"/>
      <c r="C27" s="23">
        <v>1.5</v>
      </c>
      <c r="D27" s="23">
        <v>1.5</v>
      </c>
    </row>
    <row r="28" spans="1:4" ht="12.75">
      <c r="A28" s="4" t="s">
        <v>30</v>
      </c>
      <c r="B28" s="54">
        <v>0.64</v>
      </c>
      <c r="C28" s="19">
        <v>2.5</v>
      </c>
      <c r="D28" s="19">
        <v>2.5</v>
      </c>
    </row>
    <row r="29" spans="1:4" ht="12.75">
      <c r="A29" s="6" t="s">
        <v>22</v>
      </c>
      <c r="B29" s="51"/>
      <c r="C29" s="19">
        <v>7</v>
      </c>
      <c r="D29" s="19">
        <v>8</v>
      </c>
    </row>
    <row r="30" spans="1:4" ht="12.75">
      <c r="A30" s="4" t="s">
        <v>25</v>
      </c>
      <c r="B30" s="51"/>
      <c r="C30" s="19">
        <v>10</v>
      </c>
      <c r="D30" s="19">
        <v>10</v>
      </c>
    </row>
    <row r="31" spans="1:4" ht="12.75">
      <c r="A31" s="4" t="s">
        <v>31</v>
      </c>
      <c r="B31" s="51"/>
      <c r="C31" s="19">
        <v>12.5</v>
      </c>
      <c r="D31" s="19">
        <v>12.5</v>
      </c>
    </row>
    <row r="32" spans="1:4" ht="12.75">
      <c r="A32" s="4" t="s">
        <v>60</v>
      </c>
      <c r="B32" s="51"/>
      <c r="C32" s="19">
        <v>44</v>
      </c>
      <c r="D32" s="19">
        <v>49</v>
      </c>
    </row>
    <row r="33" spans="1:4" ht="12.75">
      <c r="A33" s="4" t="s">
        <v>28</v>
      </c>
      <c r="B33" s="51"/>
      <c r="C33" s="19">
        <v>20</v>
      </c>
      <c r="D33" s="19">
        <v>20</v>
      </c>
    </row>
    <row r="34" spans="1:4" ht="25.5">
      <c r="A34" s="4" t="s">
        <v>29</v>
      </c>
      <c r="B34" s="51"/>
      <c r="C34" s="19">
        <v>60</v>
      </c>
      <c r="D34" s="19">
        <v>45</v>
      </c>
    </row>
    <row r="35" spans="1:4" ht="12.75">
      <c r="A35" s="31" t="s">
        <v>27</v>
      </c>
      <c r="B35" s="51"/>
      <c r="C35" s="19">
        <v>20</v>
      </c>
      <c r="D35" s="19">
        <v>20</v>
      </c>
    </row>
    <row r="36" spans="1:4" ht="12.75">
      <c r="A36" s="5" t="s">
        <v>24</v>
      </c>
      <c r="B36" s="51">
        <v>0.51</v>
      </c>
      <c r="C36" s="19">
        <v>0</v>
      </c>
      <c r="D36" s="19">
        <v>24</v>
      </c>
    </row>
    <row r="37" spans="1:4" ht="12.75">
      <c r="A37" s="5" t="s">
        <v>43</v>
      </c>
      <c r="B37" s="54"/>
      <c r="C37" s="19">
        <v>13.7</v>
      </c>
      <c r="D37" s="19">
        <v>24.2</v>
      </c>
    </row>
    <row r="38" spans="1:4" ht="12.75">
      <c r="A38" s="31" t="s">
        <v>26</v>
      </c>
      <c r="B38" s="54"/>
      <c r="C38" s="19">
        <v>1</v>
      </c>
      <c r="D38" s="19"/>
    </row>
    <row r="39" spans="1:4" ht="12.75">
      <c r="A39" s="32" t="s">
        <v>9</v>
      </c>
      <c r="B39" s="53"/>
      <c r="C39" s="26">
        <f>SUM(C21:C36)</f>
        <v>296.89</v>
      </c>
      <c r="D39" s="26">
        <f>SUM(D21:D36)</f>
        <v>315.29200000000003</v>
      </c>
    </row>
    <row r="40" spans="1:4" ht="12.75">
      <c r="A40" s="9"/>
      <c r="B40" s="51"/>
      <c r="C40" s="19"/>
      <c r="D40" s="19"/>
    </row>
    <row r="41" spans="1:4" ht="12.75">
      <c r="A41" s="11" t="s">
        <v>10</v>
      </c>
      <c r="B41" s="51"/>
      <c r="C41" s="19"/>
      <c r="D41" s="19"/>
    </row>
    <row r="42" spans="1:4" ht="12.75">
      <c r="A42" s="5" t="s">
        <v>34</v>
      </c>
      <c r="B42" s="54"/>
      <c r="C42" s="20">
        <v>0</v>
      </c>
      <c r="D42" s="20">
        <v>40</v>
      </c>
    </row>
    <row r="43" spans="1:4" ht="12.75">
      <c r="A43" s="5" t="s">
        <v>35</v>
      </c>
      <c r="B43" s="54"/>
      <c r="C43" s="20">
        <v>12</v>
      </c>
      <c r="D43" s="20">
        <v>20</v>
      </c>
    </row>
    <row r="44" spans="1:4" ht="12.75">
      <c r="A44" s="5" t="s">
        <v>23</v>
      </c>
      <c r="B44" s="54"/>
      <c r="C44" s="20">
        <v>0.9</v>
      </c>
      <c r="D44" s="20">
        <v>0.95</v>
      </c>
    </row>
    <row r="45" spans="1:4" ht="12.75">
      <c r="A45" s="5" t="s">
        <v>40</v>
      </c>
      <c r="B45" s="54"/>
      <c r="C45" s="20">
        <v>19</v>
      </c>
      <c r="D45" s="20">
        <v>19</v>
      </c>
    </row>
    <row r="46" spans="1:4" ht="12.75">
      <c r="A46" s="4" t="s">
        <v>50</v>
      </c>
      <c r="B46" s="51"/>
      <c r="C46" s="19">
        <v>4</v>
      </c>
      <c r="D46" s="19">
        <v>4</v>
      </c>
    </row>
    <row r="47" spans="1:4" ht="12.75">
      <c r="A47" s="9" t="s">
        <v>11</v>
      </c>
      <c r="B47" s="51"/>
      <c r="C47" s="19">
        <v>20</v>
      </c>
      <c r="D47" s="19">
        <v>20</v>
      </c>
    </row>
    <row r="48" spans="1:4" ht="12.75">
      <c r="A48" s="5" t="s">
        <v>41</v>
      </c>
      <c r="B48" s="51"/>
      <c r="C48" s="19">
        <v>7</v>
      </c>
      <c r="D48" s="19">
        <v>10</v>
      </c>
    </row>
    <row r="49" spans="1:4" ht="12.75">
      <c r="A49" s="5" t="s">
        <v>20</v>
      </c>
      <c r="B49" s="51"/>
      <c r="C49" s="19">
        <v>1</v>
      </c>
      <c r="D49" s="19">
        <v>1</v>
      </c>
    </row>
    <row r="50" spans="1:4" ht="12.75">
      <c r="A50" s="5" t="s">
        <v>32</v>
      </c>
      <c r="B50" s="51"/>
      <c r="C50" s="19">
        <v>6</v>
      </c>
      <c r="D50" s="19">
        <v>6</v>
      </c>
    </row>
    <row r="51" spans="1:4" ht="12.75">
      <c r="A51" s="5" t="s">
        <v>33</v>
      </c>
      <c r="B51" s="51"/>
      <c r="C51" s="19">
        <v>4</v>
      </c>
      <c r="D51" s="19">
        <v>4</v>
      </c>
    </row>
    <row r="52" spans="1:4" ht="12.75">
      <c r="A52" s="5" t="s">
        <v>36</v>
      </c>
      <c r="B52" s="54">
        <v>0.8</v>
      </c>
      <c r="C52" s="19">
        <v>11</v>
      </c>
      <c r="D52" s="19">
        <v>14</v>
      </c>
    </row>
    <row r="53" spans="1:4" ht="12.75">
      <c r="A53" s="8" t="s">
        <v>12</v>
      </c>
      <c r="B53" s="51"/>
      <c r="C53" s="19">
        <v>1.14</v>
      </c>
      <c r="D53" s="19">
        <v>1.14</v>
      </c>
    </row>
    <row r="54" spans="1:4" ht="12.75">
      <c r="A54" s="11" t="s">
        <v>13</v>
      </c>
      <c r="B54" s="55"/>
      <c r="C54" s="21">
        <f>SUM(C42:C53)</f>
        <v>86.04</v>
      </c>
      <c r="D54" s="21">
        <f>SUM(D42:D53)</f>
        <v>140.08999999999997</v>
      </c>
    </row>
    <row r="55" spans="1:4" ht="14.25">
      <c r="A55" s="12"/>
      <c r="B55" s="51"/>
      <c r="C55" s="19"/>
      <c r="D55" s="19"/>
    </row>
    <row r="56" spans="1:4" ht="12.75">
      <c r="A56" s="10" t="s">
        <v>14</v>
      </c>
      <c r="B56" s="51"/>
      <c r="C56" s="19"/>
      <c r="D56" s="19"/>
    </row>
    <row r="57" spans="1:4" ht="12.75">
      <c r="A57" s="13" t="s">
        <v>53</v>
      </c>
      <c r="B57" s="51">
        <v>0.92</v>
      </c>
      <c r="C57" s="19">
        <v>836</v>
      </c>
      <c r="D57" s="19">
        <v>855</v>
      </c>
    </row>
    <row r="58" spans="1:4" ht="12.75">
      <c r="A58" s="13" t="s">
        <v>15</v>
      </c>
      <c r="B58" s="51"/>
      <c r="C58" s="24">
        <v>521</v>
      </c>
      <c r="D58" s="24">
        <v>553</v>
      </c>
    </row>
    <row r="59" spans="1:4" ht="12.75">
      <c r="A59" s="14" t="s">
        <v>19</v>
      </c>
      <c r="B59" s="55"/>
      <c r="C59" s="25">
        <f>SUM(C57:C58)</f>
        <v>1357</v>
      </c>
      <c r="D59" s="25">
        <f>SUM(D57:D58)</f>
        <v>1408</v>
      </c>
    </row>
    <row r="60" spans="1:4" ht="12.75">
      <c r="A60" s="9"/>
      <c r="B60" s="51"/>
      <c r="C60" s="19"/>
      <c r="D60" s="19"/>
    </row>
    <row r="61" spans="1:4" ht="12.75">
      <c r="A61" s="11" t="s">
        <v>18</v>
      </c>
      <c r="B61" s="51"/>
      <c r="C61" s="19"/>
      <c r="D61" s="19"/>
    </row>
    <row r="62" spans="1:4" ht="12.75">
      <c r="A62" s="7" t="s">
        <v>69</v>
      </c>
      <c r="B62" s="51"/>
      <c r="C62" s="19">
        <v>660</v>
      </c>
      <c r="D62" s="19">
        <v>888</v>
      </c>
    </row>
    <row r="63" spans="1:4" ht="12.75">
      <c r="A63" s="5" t="s">
        <v>74</v>
      </c>
      <c r="B63" s="51"/>
      <c r="C63" s="42">
        <v>5</v>
      </c>
      <c r="D63" s="42">
        <v>0</v>
      </c>
    </row>
    <row r="64" spans="1:4" ht="12.75">
      <c r="A64" s="8" t="s">
        <v>16</v>
      </c>
      <c r="B64" s="51"/>
      <c r="C64" s="19">
        <v>20</v>
      </c>
      <c r="D64" s="19">
        <v>20</v>
      </c>
    </row>
    <row r="65" spans="1:4" ht="12.75">
      <c r="A65" s="30" t="s">
        <v>54</v>
      </c>
      <c r="B65" s="50"/>
      <c r="C65" s="20">
        <v>15</v>
      </c>
      <c r="D65" s="20">
        <v>20</v>
      </c>
    </row>
    <row r="66" spans="1:4" ht="12.75">
      <c r="A66" s="7" t="s">
        <v>70</v>
      </c>
      <c r="B66" s="51"/>
      <c r="C66" s="19">
        <v>189</v>
      </c>
      <c r="D66" s="19">
        <v>189</v>
      </c>
    </row>
    <row r="67" spans="1:4" ht="12.75">
      <c r="A67" s="8" t="s">
        <v>48</v>
      </c>
      <c r="B67" s="51"/>
      <c r="C67" s="19">
        <v>5.5</v>
      </c>
      <c r="D67" s="19">
        <v>5.5</v>
      </c>
    </row>
    <row r="68" spans="1:4" ht="12.75">
      <c r="A68" s="7" t="s">
        <v>71</v>
      </c>
      <c r="B68" s="51"/>
      <c r="C68" s="19">
        <v>27.5</v>
      </c>
      <c r="D68" s="19">
        <v>27.5</v>
      </c>
    </row>
    <row r="69" spans="1:4" ht="12.75">
      <c r="A69" s="8" t="s">
        <v>49</v>
      </c>
      <c r="B69" s="51"/>
      <c r="C69" s="19">
        <v>9</v>
      </c>
      <c r="D69" s="19">
        <v>9</v>
      </c>
    </row>
    <row r="70" spans="1:4" ht="12.75">
      <c r="A70" s="7" t="s">
        <v>72</v>
      </c>
      <c r="B70" s="51"/>
      <c r="C70" s="19">
        <v>9</v>
      </c>
      <c r="D70" s="19">
        <v>9</v>
      </c>
    </row>
    <row r="71" spans="1:4" ht="12.75">
      <c r="A71" s="4" t="s">
        <v>67</v>
      </c>
      <c r="B71" s="51"/>
      <c r="C71" s="19">
        <v>3</v>
      </c>
      <c r="D71" s="19">
        <v>3</v>
      </c>
    </row>
    <row r="72" spans="1:4" ht="12.75">
      <c r="A72" s="4" t="s">
        <v>68</v>
      </c>
      <c r="B72" s="51"/>
      <c r="C72" s="19">
        <v>3</v>
      </c>
      <c r="D72" s="19">
        <v>3</v>
      </c>
    </row>
    <row r="73" spans="1:4" ht="12.75">
      <c r="A73" s="45" t="s">
        <v>75</v>
      </c>
      <c r="B73" s="51"/>
      <c r="C73" s="19">
        <v>2</v>
      </c>
      <c r="D73" s="19">
        <v>0</v>
      </c>
    </row>
    <row r="74" spans="1:4" ht="12.75">
      <c r="A74" s="27" t="s">
        <v>17</v>
      </c>
      <c r="B74" s="52"/>
      <c r="C74" s="26">
        <f>SUM(C62:C73)</f>
        <v>948</v>
      </c>
      <c r="D74" s="26">
        <f>SUM(D62:D73)</f>
        <v>1174</v>
      </c>
    </row>
    <row r="75" spans="1:4" ht="12.75">
      <c r="A75" s="39"/>
      <c r="B75" s="49"/>
      <c r="C75" s="29"/>
      <c r="D75" s="29"/>
    </row>
    <row r="76" spans="1:4" ht="12.75">
      <c r="A76" s="40" t="s">
        <v>37</v>
      </c>
      <c r="B76" s="51"/>
      <c r="C76" s="19"/>
      <c r="D76" s="19"/>
    </row>
    <row r="77" spans="1:4" ht="12.75">
      <c r="A77" s="41" t="s">
        <v>38</v>
      </c>
      <c r="B77" s="51"/>
      <c r="C77" s="42">
        <v>25</v>
      </c>
      <c r="D77" s="42">
        <v>25</v>
      </c>
    </row>
    <row r="78" spans="1:4" ht="12.75">
      <c r="A78" s="43" t="s">
        <v>39</v>
      </c>
      <c r="B78" s="51"/>
      <c r="C78" s="42">
        <v>52.5</v>
      </c>
      <c r="D78" s="42">
        <v>52.5</v>
      </c>
    </row>
    <row r="79" spans="1:4" ht="12.75">
      <c r="A79" s="44" t="s">
        <v>51</v>
      </c>
      <c r="B79" s="53"/>
      <c r="C79" s="26">
        <f>SUM(C77:C78)</f>
        <v>77.5</v>
      </c>
      <c r="D79" s="26">
        <f>SUM(D77:D78)</f>
        <v>77.5</v>
      </c>
    </row>
    <row r="80" spans="1:4" ht="12.75">
      <c r="A80" s="39"/>
      <c r="B80" s="49"/>
      <c r="C80" s="29"/>
      <c r="D80" s="29"/>
    </row>
    <row r="81" spans="1:4" ht="12.75">
      <c r="A81" s="44" t="s">
        <v>52</v>
      </c>
      <c r="B81" s="53"/>
      <c r="C81" s="26">
        <f>C79+C74+C59+C54+C39+C17+C7</f>
        <v>3263.33</v>
      </c>
      <c r="D81" s="26">
        <f>D79+D74+D59+D54+D39+D17+D7</f>
        <v>3613.082</v>
      </c>
    </row>
    <row r="83" ht="12.75">
      <c r="A83" s="3" t="s">
        <v>55</v>
      </c>
    </row>
    <row r="84" ht="12.75">
      <c r="A84" s="3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Keira Shepperson</dc:creator>
  <cp:keywords/>
  <dc:description/>
  <cp:lastModifiedBy>Laura McDonald</cp:lastModifiedBy>
  <cp:lastPrinted>2011-12-16T12:31:30Z</cp:lastPrinted>
  <dcterms:created xsi:type="dcterms:W3CDTF">2011-12-15T11:00:15Z</dcterms:created>
  <dcterms:modified xsi:type="dcterms:W3CDTF">2011-12-20T14:59:57Z</dcterms:modified>
  <cp:category/>
  <cp:version/>
  <cp:contentType/>
  <cp:contentStatus/>
</cp:coreProperties>
</file>